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お仕事\ひかりの子保育園\H29年度分決算資料\"/>
    </mc:Choice>
  </mc:AlternateContent>
  <workbookProtection workbookAlgorithmName="SHA-512" workbookHashValue="263cepWaQ9YN3dwghjlEL5vFUeV4/TilgZpjP6wMx/MncbIq5kExM7+IqhUtRyxhm1VAFYomrLru5HF1SY+xaw==" workbookSaltValue="raAbFYKp+rjGr4yN3XaDEQ==" workbookSpinCount="100000" lockStructure="1"/>
  <bookViews>
    <workbookView xWindow="0" yWindow="0" windowWidth="28800" windowHeight="13365"/>
  </bookViews>
  <sheets>
    <sheet name="ひかりの子保育園" sheetId="1" r:id="rId1"/>
  </sheets>
  <calcPr calcId="152511" calcMode="manual"/>
</workbook>
</file>

<file path=xl/calcChain.xml><?xml version="1.0" encoding="utf-8"?>
<calcChain xmlns="http://schemas.openxmlformats.org/spreadsheetml/2006/main">
  <c r="I25" i="1" l="1"/>
  <c r="I24" i="1"/>
  <c r="I23" i="1"/>
  <c r="I22" i="1"/>
  <c r="E22" i="1"/>
  <c r="H21" i="1"/>
  <c r="H26" i="1" s="1"/>
  <c r="G21" i="1"/>
  <c r="I21" i="1" s="1"/>
  <c r="E21" i="1"/>
  <c r="I20" i="1"/>
  <c r="E20" i="1"/>
  <c r="I19" i="1"/>
  <c r="E19" i="1"/>
  <c r="E18" i="1"/>
  <c r="D17" i="1"/>
  <c r="C17" i="1"/>
  <c r="E17" i="1" s="1"/>
  <c r="I16" i="1"/>
  <c r="E16" i="1"/>
  <c r="I15" i="1"/>
  <c r="D15" i="1"/>
  <c r="C15" i="1"/>
  <c r="H14" i="1"/>
  <c r="G14" i="1"/>
  <c r="I14" i="1" s="1"/>
  <c r="C14" i="1"/>
  <c r="I13" i="1"/>
  <c r="I12" i="1"/>
  <c r="I11" i="1"/>
  <c r="E11" i="1"/>
  <c r="I10" i="1"/>
  <c r="E10" i="1"/>
  <c r="I9" i="1"/>
  <c r="E9" i="1"/>
  <c r="I8" i="1"/>
  <c r="E8" i="1"/>
  <c r="H7" i="1"/>
  <c r="G7" i="1"/>
  <c r="I7" i="1" s="1"/>
  <c r="D7" i="1"/>
  <c r="C7" i="1"/>
  <c r="E7" i="1" s="1"/>
  <c r="H17" i="1" l="1"/>
  <c r="H27" i="1" s="1"/>
  <c r="D14" i="1"/>
  <c r="E14" i="1" s="1"/>
  <c r="C27" i="1"/>
  <c r="G17" i="1"/>
  <c r="E15" i="1"/>
  <c r="G26" i="1"/>
  <c r="I26" i="1" s="1"/>
  <c r="D27" i="1" l="1"/>
  <c r="E27" i="1" s="1"/>
  <c r="I17" i="1"/>
  <c r="G27" i="1"/>
  <c r="I27" i="1" s="1"/>
</calcChain>
</file>

<file path=xl/sharedStrings.xml><?xml version="1.0" encoding="utf-8"?>
<sst xmlns="http://schemas.openxmlformats.org/spreadsheetml/2006/main" count="48" uniqueCount="43">
  <si>
    <t>第三号第四様式（第二十七条第四項関係）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</si>
  <si>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ひかりの子保育園  貸借対照表</t>
    <phoneticPr fontId="2"/>
  </si>
  <si>
    <t>平成30年3月31日現在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</si>
  <si>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</si>
  <si>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</si>
  <si>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</si>
  <si>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</si>
  <si>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</si>
  <si>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</si>
  <si>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</si>
  <si>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</si>
  <si>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</si>
  <si>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事業未払金</t>
  </si>
  <si>
    <t>　事業未収金</t>
  </si>
  <si>
    <t>　その他の未払金</t>
  </si>
  <si>
    <t>　未収金</t>
  </si>
  <si>
    <t>　１年以内返済予定設備資金借入金</t>
  </si>
  <si>
    <t>　未収補助金</t>
  </si>
  <si>
    <t>　１年以内返済予定長期運営資金借入金</t>
  </si>
  <si>
    <t>　預り金</t>
  </si>
  <si>
    <t>　賞与引当金</t>
  </si>
  <si>
    <t>固定資産</t>
  </si>
  <si>
    <t>固定負債</t>
  </si>
  <si>
    <t>基本財産</t>
  </si>
  <si>
    <t>　設備資金借入金</t>
  </si>
  <si>
    <t>　建物</t>
  </si>
  <si>
    <t>　長期運営資金借入金</t>
  </si>
  <si>
    <t>その他の固定資産</t>
  </si>
  <si>
    <t>負債の部合計</t>
  </si>
  <si>
    <t>　構築物</t>
  </si>
  <si>
    <t>純資産の部</t>
  </si>
  <si>
    <t>　機械及び装置</t>
  </si>
  <si>
    <t>基本金</t>
  </si>
  <si>
    <t>　器具及び備品</t>
  </si>
  <si>
    <t>国庫補助金等特別積立金</t>
  </si>
  <si>
    <t>　施設整備積立金</t>
  </si>
  <si>
    <t>その他の積立金</t>
  </si>
  <si>
    <t>　人件費積立金</t>
  </si>
  <si>
    <t>次期繰越活動増減差額</t>
  </si>
  <si>
    <t>（うち当期活動増減差額）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</si>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</sst>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left" vertical="top" shrinkToFit="1"/>
    </xf>
    <xf numFmtId="176" fontId="9" fillId="0" borderId="4" xfId="1" applyNumberFormat="1" applyFont="1" applyFill="1" applyBorder="1" applyAlignment="1" applyProtection="1">
      <alignment vertical="top" shrinkToFit="1"/>
      <protection locked="0"/>
    </xf>
    <xf numFmtId="0" fontId="7" fillId="0" borderId="5" xfId="1" applyFont="1" applyFill="1" applyBorder="1" applyAlignment="1">
      <alignment horizontal="left" vertical="top" shrinkToFit="1"/>
    </xf>
    <xf numFmtId="176" fontId="9" fillId="0" borderId="5" xfId="1" applyNumberFormat="1" applyFont="1" applyFill="1" applyBorder="1" applyAlignment="1" applyProtection="1">
      <alignment vertical="top" shrinkToFit="1"/>
      <protection locked="0"/>
    </xf>
    <xf numFmtId="0" fontId="7" fillId="0" borderId="6" xfId="1" applyFont="1" applyFill="1" applyBorder="1" applyAlignment="1">
      <alignment horizontal="left" vertical="top" shrinkToFit="1"/>
    </xf>
    <xf numFmtId="176" fontId="9" fillId="0" borderId="6" xfId="1" applyNumberFormat="1" applyFont="1" applyFill="1" applyBorder="1" applyAlignment="1" applyProtection="1">
      <alignment vertical="top" shrinkToFit="1"/>
      <protection locked="0"/>
    </xf>
    <xf numFmtId="0" fontId="7" fillId="0" borderId="7" xfId="1" applyFont="1" applyFill="1" applyBorder="1" applyAlignment="1">
      <alignment horizontal="left" vertical="top" shrinkToFit="1"/>
    </xf>
    <xf numFmtId="176" fontId="9" fillId="0" borderId="7" xfId="1" applyNumberFormat="1" applyFont="1" applyFill="1" applyBorder="1" applyAlignment="1" applyProtection="1">
      <alignment vertical="top" shrinkToFit="1"/>
      <protection locked="0"/>
    </xf>
    <xf numFmtId="0" fontId="7" fillId="0" borderId="4" xfId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showGridLines="0" tabSelected="1" workbookViewId="0"/>
  </sheetViews>
  <sheetFormatPr defaultRowHeight="13.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8" t="s">
        <v>1</v>
      </c>
      <c r="C2" s="18"/>
      <c r="D2" s="18"/>
      <c r="E2" s="18"/>
      <c r="F2" s="18"/>
      <c r="G2" s="18"/>
      <c r="H2" s="18"/>
      <c r="I2" s="18"/>
    </row>
    <row r="3" spans="1:9" ht="21">
      <c r="A3" s="1"/>
      <c r="B3" s="19" t="s">
        <v>2</v>
      </c>
      <c r="C3" s="19"/>
      <c r="D3" s="19"/>
      <c r="E3" s="19"/>
      <c r="F3" s="19"/>
      <c r="G3" s="19"/>
      <c r="H3" s="19"/>
      <c r="I3" s="19"/>
    </row>
    <row r="4" spans="1:9" ht="15.75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 ht="14.25">
      <c r="A5" s="1"/>
      <c r="B5" s="20" t="s">
        <v>4</v>
      </c>
      <c r="C5" s="21"/>
      <c r="D5" s="21"/>
      <c r="E5" s="22"/>
      <c r="F5" s="20" t="s">
        <v>5</v>
      </c>
      <c r="G5" s="21"/>
      <c r="H5" s="21"/>
      <c r="I5" s="22"/>
    </row>
    <row r="6" spans="1:9" ht="14.25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 ht="14.25">
      <c r="A7" s="1"/>
      <c r="B7" s="8" t="s">
        <v>9</v>
      </c>
      <c r="C7" s="9">
        <f>+C8+C9+C10+C11</f>
        <v>25609287</v>
      </c>
      <c r="D7" s="9">
        <f>+D8+D9+D10+D11</f>
        <v>26304396</v>
      </c>
      <c r="E7" s="9">
        <f>C7-D7</f>
        <v>-695109</v>
      </c>
      <c r="F7" s="8" t="s">
        <v>10</v>
      </c>
      <c r="G7" s="9">
        <f>+G8+G9+G10+G11+G12+G13</f>
        <v>9739730</v>
      </c>
      <c r="H7" s="9">
        <f>+H8+H9+H10+H11+H12+H13</f>
        <v>10434136</v>
      </c>
      <c r="I7" s="9">
        <f>G7-H7</f>
        <v>-694406</v>
      </c>
    </row>
    <row r="8" spans="1:9" ht="14.25">
      <c r="A8" s="1"/>
      <c r="B8" s="10" t="s">
        <v>11</v>
      </c>
      <c r="C8" s="11">
        <v>18778327</v>
      </c>
      <c r="D8" s="11">
        <v>20798636</v>
      </c>
      <c r="E8" s="11">
        <f t="shared" ref="E8:E27" si="0">C8-D8</f>
        <v>-2020309</v>
      </c>
      <c r="F8" s="12" t="s">
        <v>12</v>
      </c>
      <c r="G8" s="13">
        <v>597968</v>
      </c>
      <c r="H8" s="13">
        <v>772016</v>
      </c>
      <c r="I8" s="13">
        <f t="shared" ref="I8:I27" si="1">G8-H8</f>
        <v>-174048</v>
      </c>
    </row>
    <row r="9" spans="1:9" ht="14.25">
      <c r="A9" s="1"/>
      <c r="B9" s="12" t="s">
        <v>13</v>
      </c>
      <c r="C9" s="13"/>
      <c r="D9" s="13"/>
      <c r="E9" s="13">
        <f t="shared" si="0"/>
        <v>0</v>
      </c>
      <c r="F9" s="12" t="s">
        <v>14</v>
      </c>
      <c r="G9" s="13">
        <v>1018782</v>
      </c>
      <c r="H9" s="13">
        <v>678328</v>
      </c>
      <c r="I9" s="13">
        <f t="shared" si="1"/>
        <v>340454</v>
      </c>
    </row>
    <row r="10" spans="1:9" ht="14.25">
      <c r="A10" s="1"/>
      <c r="B10" s="12" t="s">
        <v>15</v>
      </c>
      <c r="C10" s="13">
        <v>3838960</v>
      </c>
      <c r="D10" s="13">
        <v>2480760</v>
      </c>
      <c r="E10" s="13">
        <f t="shared" si="0"/>
        <v>1358200</v>
      </c>
      <c r="F10" s="12" t="s">
        <v>16</v>
      </c>
      <c r="G10" s="13">
        <v>3220000</v>
      </c>
      <c r="H10" s="13">
        <v>3220000</v>
      </c>
      <c r="I10" s="13">
        <f t="shared" si="1"/>
        <v>0</v>
      </c>
    </row>
    <row r="11" spans="1:9" ht="14.25">
      <c r="A11" s="1"/>
      <c r="B11" s="12" t="s">
        <v>17</v>
      </c>
      <c r="C11" s="13">
        <v>2992000</v>
      </c>
      <c r="D11" s="13">
        <v>3025000</v>
      </c>
      <c r="E11" s="13">
        <f t="shared" si="0"/>
        <v>-33000</v>
      </c>
      <c r="F11" s="12" t="s">
        <v>18</v>
      </c>
      <c r="G11" s="13">
        <v>1002000</v>
      </c>
      <c r="H11" s="13">
        <v>1002000</v>
      </c>
      <c r="I11" s="13">
        <f t="shared" si="1"/>
        <v>0</v>
      </c>
    </row>
    <row r="12" spans="1:9" ht="14.25">
      <c r="A12" s="1"/>
      <c r="B12" s="12"/>
      <c r="C12" s="13"/>
      <c r="D12" s="13"/>
      <c r="E12" s="13"/>
      <c r="F12" s="12" t="s">
        <v>19</v>
      </c>
      <c r="G12" s="13">
        <v>1776200</v>
      </c>
      <c r="H12" s="13">
        <v>1225008</v>
      </c>
      <c r="I12" s="13">
        <f t="shared" si="1"/>
        <v>551192</v>
      </c>
    </row>
    <row r="13" spans="1:9" ht="14.25">
      <c r="A13" s="1"/>
      <c r="B13" s="12"/>
      <c r="C13" s="13"/>
      <c r="D13" s="13"/>
      <c r="E13" s="13"/>
      <c r="F13" s="12" t="s">
        <v>20</v>
      </c>
      <c r="G13" s="13">
        <v>2124780</v>
      </c>
      <c r="H13" s="13">
        <v>3536784</v>
      </c>
      <c r="I13" s="13">
        <f t="shared" si="1"/>
        <v>-1412004</v>
      </c>
    </row>
    <row r="14" spans="1:9" ht="14.25">
      <c r="A14" s="1"/>
      <c r="B14" s="8" t="s">
        <v>21</v>
      </c>
      <c r="C14" s="9">
        <f>+C15 +C17</f>
        <v>85587912</v>
      </c>
      <c r="D14" s="9">
        <f>+D15 +D17</f>
        <v>93051748</v>
      </c>
      <c r="E14" s="9">
        <f t="shared" si="0"/>
        <v>-7463836</v>
      </c>
      <c r="F14" s="8" t="s">
        <v>22</v>
      </c>
      <c r="G14" s="9">
        <f>+G15+G16</f>
        <v>4369000</v>
      </c>
      <c r="H14" s="9">
        <f>+H15+H16</f>
        <v>8591000</v>
      </c>
      <c r="I14" s="9">
        <f t="shared" si="1"/>
        <v>-4222000</v>
      </c>
    </row>
    <row r="15" spans="1:9" ht="14.25">
      <c r="A15" s="1"/>
      <c r="B15" s="8" t="s">
        <v>23</v>
      </c>
      <c r="C15" s="9">
        <f>+C16</f>
        <v>62228219</v>
      </c>
      <c r="D15" s="9">
        <f>+D16</f>
        <v>68431806</v>
      </c>
      <c r="E15" s="9">
        <f t="shared" si="0"/>
        <v>-6203587</v>
      </c>
      <c r="F15" s="10" t="s">
        <v>24</v>
      </c>
      <c r="G15" s="11">
        <v>3220000</v>
      </c>
      <c r="H15" s="11">
        <v>6440000</v>
      </c>
      <c r="I15" s="11">
        <f t="shared" si="1"/>
        <v>-3220000</v>
      </c>
    </row>
    <row r="16" spans="1:9" ht="14.25">
      <c r="A16" s="1"/>
      <c r="B16" s="12" t="s">
        <v>25</v>
      </c>
      <c r="C16" s="13">
        <v>62228219</v>
      </c>
      <c r="D16" s="13">
        <v>68431806</v>
      </c>
      <c r="E16" s="13">
        <f t="shared" si="0"/>
        <v>-6203587</v>
      </c>
      <c r="F16" s="12" t="s">
        <v>26</v>
      </c>
      <c r="G16" s="13">
        <v>1149000</v>
      </c>
      <c r="H16" s="13">
        <v>2151000</v>
      </c>
      <c r="I16" s="13">
        <f t="shared" si="1"/>
        <v>-1002000</v>
      </c>
    </row>
    <row r="17" spans="1:9" ht="14.25">
      <c r="A17" s="1"/>
      <c r="B17" s="8" t="s">
        <v>27</v>
      </c>
      <c r="C17" s="9">
        <f>+C18+C19+C20+C21+C22</f>
        <v>23359693</v>
      </c>
      <c r="D17" s="9">
        <f>+D18+D19+D20+D21+D22</f>
        <v>24619942</v>
      </c>
      <c r="E17" s="9">
        <f t="shared" si="0"/>
        <v>-1260249</v>
      </c>
      <c r="F17" s="8" t="s">
        <v>28</v>
      </c>
      <c r="G17" s="9">
        <f>+G7 +G14</f>
        <v>14108730</v>
      </c>
      <c r="H17" s="9">
        <f>+H7 +H14</f>
        <v>19025136</v>
      </c>
      <c r="I17" s="9">
        <f t="shared" si="1"/>
        <v>-4916406</v>
      </c>
    </row>
    <row r="18" spans="1:9" ht="14.25">
      <c r="A18" s="1"/>
      <c r="B18" s="12" t="s">
        <v>29</v>
      </c>
      <c r="C18" s="13">
        <v>3749810</v>
      </c>
      <c r="D18" s="13">
        <v>3933042</v>
      </c>
      <c r="E18" s="13">
        <f t="shared" si="0"/>
        <v>-183232</v>
      </c>
      <c r="F18" s="23" t="s">
        <v>30</v>
      </c>
      <c r="G18" s="24"/>
      <c r="H18" s="24"/>
      <c r="I18" s="25"/>
    </row>
    <row r="19" spans="1:9" ht="14.25">
      <c r="A19" s="1"/>
      <c r="B19" s="12" t="s">
        <v>31</v>
      </c>
      <c r="C19" s="13"/>
      <c r="D19" s="13"/>
      <c r="E19" s="13">
        <f t="shared" si="0"/>
        <v>0</v>
      </c>
      <c r="F19" s="10" t="s">
        <v>32</v>
      </c>
      <c r="G19" s="11">
        <v>5000000</v>
      </c>
      <c r="H19" s="11">
        <v>5000000</v>
      </c>
      <c r="I19" s="11">
        <f t="shared" si="1"/>
        <v>0</v>
      </c>
    </row>
    <row r="20" spans="1:9" ht="14.25">
      <c r="A20" s="1"/>
      <c r="B20" s="12" t="s">
        <v>33</v>
      </c>
      <c r="C20" s="13">
        <v>1609883</v>
      </c>
      <c r="D20" s="13">
        <v>2686900</v>
      </c>
      <c r="E20" s="13">
        <f t="shared" si="0"/>
        <v>-1077017</v>
      </c>
      <c r="F20" s="12" t="s">
        <v>34</v>
      </c>
      <c r="G20" s="13">
        <v>52253945</v>
      </c>
      <c r="H20" s="13">
        <v>57316241</v>
      </c>
      <c r="I20" s="13">
        <f t="shared" si="1"/>
        <v>-5062296</v>
      </c>
    </row>
    <row r="21" spans="1:9" ht="14.25">
      <c r="A21" s="1"/>
      <c r="B21" s="12" t="s">
        <v>35</v>
      </c>
      <c r="C21" s="13">
        <v>10000000</v>
      </c>
      <c r="D21" s="13">
        <v>10000000</v>
      </c>
      <c r="E21" s="13">
        <f t="shared" si="0"/>
        <v>0</v>
      </c>
      <c r="F21" s="12" t="s">
        <v>36</v>
      </c>
      <c r="G21" s="13">
        <f>+G22+G23</f>
        <v>18000000</v>
      </c>
      <c r="H21" s="13">
        <f>+H22+H23</f>
        <v>18000000</v>
      </c>
      <c r="I21" s="13">
        <f t="shared" si="1"/>
        <v>0</v>
      </c>
    </row>
    <row r="22" spans="1:9" ht="14.25">
      <c r="A22" s="1"/>
      <c r="B22" s="12" t="s">
        <v>37</v>
      </c>
      <c r="C22" s="13">
        <v>8000000</v>
      </c>
      <c r="D22" s="13">
        <v>8000000</v>
      </c>
      <c r="E22" s="13">
        <f t="shared" si="0"/>
        <v>0</v>
      </c>
      <c r="F22" s="12" t="s">
        <v>35</v>
      </c>
      <c r="G22" s="13">
        <v>10000000</v>
      </c>
      <c r="H22" s="13">
        <v>10000000</v>
      </c>
      <c r="I22" s="13">
        <f t="shared" si="1"/>
        <v>0</v>
      </c>
    </row>
    <row r="23" spans="1:9" ht="14.25">
      <c r="A23" s="1"/>
      <c r="B23" s="12"/>
      <c r="C23" s="13"/>
      <c r="D23" s="13"/>
      <c r="E23" s="13"/>
      <c r="F23" s="12" t="s">
        <v>37</v>
      </c>
      <c r="G23" s="13">
        <v>8000000</v>
      </c>
      <c r="H23" s="13">
        <v>8000000</v>
      </c>
      <c r="I23" s="13">
        <f t="shared" si="1"/>
        <v>0</v>
      </c>
    </row>
    <row r="24" spans="1:9" ht="14.25">
      <c r="A24" s="1"/>
      <c r="B24" s="12"/>
      <c r="C24" s="13"/>
      <c r="D24" s="13"/>
      <c r="E24" s="13"/>
      <c r="F24" s="12" t="s">
        <v>38</v>
      </c>
      <c r="G24" s="13">
        <v>21834524</v>
      </c>
      <c r="H24" s="13">
        <v>20014767</v>
      </c>
      <c r="I24" s="13">
        <f t="shared" si="1"/>
        <v>1819757</v>
      </c>
    </row>
    <row r="25" spans="1:9" ht="14.25">
      <c r="A25" s="1"/>
      <c r="B25" s="12"/>
      <c r="C25" s="13"/>
      <c r="D25" s="13"/>
      <c r="E25" s="13"/>
      <c r="F25" s="14" t="s">
        <v>39</v>
      </c>
      <c r="G25" s="15">
        <v>1819757</v>
      </c>
      <c r="H25" s="15">
        <v>3404751</v>
      </c>
      <c r="I25" s="15">
        <f t="shared" si="1"/>
        <v>-1584994</v>
      </c>
    </row>
    <row r="26" spans="1:9" ht="14.25">
      <c r="A26" s="1"/>
      <c r="B26" s="12"/>
      <c r="C26" s="13"/>
      <c r="D26" s="13"/>
      <c r="E26" s="13"/>
      <c r="F26" s="8" t="s">
        <v>40</v>
      </c>
      <c r="G26" s="9">
        <f>+G19 +G20 +G21 +G24</f>
        <v>97088469</v>
      </c>
      <c r="H26" s="9">
        <f>+H19 +H20 +H21 +H24</f>
        <v>100331008</v>
      </c>
      <c r="I26" s="9">
        <f t="shared" si="1"/>
        <v>-3242539</v>
      </c>
    </row>
    <row r="27" spans="1:9" ht="14.25">
      <c r="A27" s="1"/>
      <c r="B27" s="8" t="s">
        <v>41</v>
      </c>
      <c r="C27" s="9">
        <f>+C7 +C14</f>
        <v>111197199</v>
      </c>
      <c r="D27" s="9">
        <f>+D7 +D14</f>
        <v>119356144</v>
      </c>
      <c r="E27" s="9">
        <f t="shared" si="0"/>
        <v>-8158945</v>
      </c>
      <c r="F27" s="16" t="s">
        <v>42</v>
      </c>
      <c r="G27" s="17">
        <f>+G17 +G26</f>
        <v>111197199</v>
      </c>
      <c r="H27" s="17">
        <f>+H17 +H26</f>
        <v>119356144</v>
      </c>
      <c r="I27" s="17">
        <f t="shared" si="1"/>
        <v>-8158945</v>
      </c>
    </row>
  </sheetData>
  <sheetProtection algorithmName="SHA-512" hashValue="BPoOUjRl1rMyaz5RUXk+AJHzw0LGpTth/tNXrbwTeeHLK4Pxd9rbu0hgpiHeFj+/szcKAgxMDTsgzmEIDsZ/xw==" saltValue="EHtUUtiITFO1H4B3pQx39w==" spinCount="100000" sheet="1" objects="1" scenarios="1" selectLockedCells="1" selectUnlockedCells="1"/>
  <mergeCells count="5">
    <mergeCell ref="B2:I2"/>
    <mergeCell ref="B3:I3"/>
    <mergeCell ref="B5:E5"/>
    <mergeCell ref="F5:I5"/>
    <mergeCell ref="F18:I18"/>
  </mergeCells>
  <phoneticPr fontId="2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ひかりの子保育園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ひかりの子２</dc:creator>
  <dcterms:created xsi:type="dcterms:W3CDTF">2018-06-28T00:56:40Z</dcterms:created>
  <dcterms:modified xsi:type="dcterms:W3CDTF">2018-08-07T22:34:07Z</dcterms:modified>
</cp:coreProperties>
</file>